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25725"/>
</workbook>
</file>

<file path=xl/calcChain.xml><?xml version="1.0" encoding="utf-8"?>
<calcChain xmlns="http://schemas.openxmlformats.org/spreadsheetml/2006/main">
  <c r="E10" i="3"/>
  <c r="E11"/>
  <c r="E13"/>
  <c r="E9"/>
  <c r="B10"/>
  <c r="B11"/>
  <c r="B9"/>
  <c r="F9" i="1"/>
  <c r="F10"/>
  <c r="F8"/>
  <c r="D7" i="2"/>
  <c r="C7" i="1"/>
  <c r="B7"/>
  <c r="P7"/>
  <c r="J8" i="3"/>
  <c r="C8"/>
  <c r="D8"/>
  <c r="F8"/>
  <c r="G8"/>
  <c r="H8"/>
  <c r="I8"/>
  <c r="C7" i="2"/>
  <c r="B7"/>
  <c r="O14" i="1"/>
  <c r="O13"/>
  <c r="O12"/>
  <c r="O11"/>
  <c r="O10"/>
  <c r="O9"/>
  <c r="O8"/>
  <c r="M7"/>
  <c r="N7"/>
  <c r="K7"/>
  <c r="J7"/>
  <c r="I14"/>
  <c r="I13"/>
  <c r="I12"/>
  <c r="I11"/>
  <c r="I10"/>
  <c r="I9"/>
  <c r="I8"/>
  <c r="H7"/>
  <c r="G7"/>
  <c r="F14"/>
  <c r="F13"/>
  <c r="F12"/>
  <c r="F11"/>
  <c r="E7"/>
  <c r="D7"/>
  <c r="L9"/>
  <c r="L10"/>
  <c r="L11"/>
  <c r="L12"/>
  <c r="L13"/>
  <c r="L14"/>
  <c r="L8"/>
  <c r="E8" i="3" l="1"/>
  <c r="B8"/>
  <c r="F7" i="1"/>
  <c r="O7"/>
  <c r="L7"/>
  <c r="I7"/>
</calcChain>
</file>

<file path=xl/sharedStrings.xml><?xml version="1.0" encoding="utf-8"?>
<sst xmlns="http://schemas.openxmlformats.org/spreadsheetml/2006/main" count="84" uniqueCount="40">
  <si>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</si>
  <si>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</si>
  <si>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</si>
  <si>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</si>
  <si>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</si>
  <si>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</si>
  <si>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</si>
  <si>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</si>
  <si>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</si>
  <si>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</si>
  <si>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</si>
  <si>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</si>
  <si>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</si>
  <si>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</si>
  <si>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</si>
  <si>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</si>
  <si>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</si>
  <si>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</si>
  <si>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</si>
  <si>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</si>
  <si>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</si>
  <si>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</si>
  <si>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</si>
  <si>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</si>
  <si>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</si>
  <si>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</si>
  <si>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</si>
  <si>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</si>
  <si>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</si>
  <si>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</si>
  <si>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</si>
  <si>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Среднегодовая численность населения за 2022 год</t>
  </si>
  <si>
    <t>Сведения о движении населения в разрезе поселений СМР за январь-декабрь 2023 г.</t>
  </si>
  <si>
    <t xml:space="preserve">Численность постоянного населения на 01.01.2024 г. </t>
  </si>
  <si>
    <t>январь-декабрь 2023 г.</t>
  </si>
  <si>
    <t>январь-декабрь   2022 г.</t>
  </si>
  <si>
    <t>январь-декабрь 2023 г. в % к январю-декабрю    2022 г.</t>
  </si>
  <si>
    <t>Численность постоянного населения на 01.01.2023 г.</t>
  </si>
  <si>
    <t>Январь-декабрь 2023</t>
  </si>
  <si>
    <t>за январь-декабрь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</si>
</sst>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4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19"/>
  <sheetViews>
    <sheetView tabSelected="1" workbookViewId="0">
      <selection activeCell="E27" sqref="E27"/>
    </sheetView>
  </sheetViews>
  <sheetFormatPr defaultRowHeight="1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0.28515625" customWidth="1"/>
    <col min="14" max="14" width="10" customWidth="1"/>
    <col min="15" max="15" width="12.85546875" customWidth="1"/>
    <col min="16" max="16" width="24.85546875" customWidth="1"/>
  </cols>
  <sheetData>
    <row r="2" spans="1:17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5" spans="1:17" ht="15" customHeight="1">
      <c r="A5" s="37"/>
      <c r="B5" s="36" t="s">
        <v>33</v>
      </c>
      <c r="C5" s="36" t="s">
        <v>31</v>
      </c>
      <c r="D5" s="41" t="s">
        <v>0</v>
      </c>
      <c r="E5" s="41"/>
      <c r="F5" s="41"/>
      <c r="G5" s="41" t="s">
        <v>1</v>
      </c>
      <c r="H5" s="41"/>
      <c r="I5" s="41"/>
      <c r="J5" s="41" t="s">
        <v>2</v>
      </c>
      <c r="K5" s="41"/>
      <c r="L5" s="41"/>
      <c r="M5" s="41" t="s">
        <v>3</v>
      </c>
      <c r="N5" s="41"/>
      <c r="O5" s="41"/>
      <c r="P5" s="42" t="s">
        <v>37</v>
      </c>
    </row>
    <row r="6" spans="1:17" ht="85.5">
      <c r="A6" s="38"/>
      <c r="B6" s="36"/>
      <c r="C6" s="36"/>
      <c r="D6" s="35" t="s">
        <v>34</v>
      </c>
      <c r="E6" s="35" t="s">
        <v>35</v>
      </c>
      <c r="F6" s="35" t="s">
        <v>36</v>
      </c>
      <c r="G6" s="35" t="s">
        <v>34</v>
      </c>
      <c r="H6" s="35" t="s">
        <v>35</v>
      </c>
      <c r="I6" s="35" t="s">
        <v>36</v>
      </c>
      <c r="J6" s="35" t="s">
        <v>34</v>
      </c>
      <c r="K6" s="35" t="s">
        <v>35</v>
      </c>
      <c r="L6" s="35" t="s">
        <v>36</v>
      </c>
      <c r="M6" s="35" t="s">
        <v>34</v>
      </c>
      <c r="N6" s="35" t="s">
        <v>35</v>
      </c>
      <c r="O6" s="35" t="s">
        <v>36</v>
      </c>
      <c r="P6" s="43"/>
    </row>
    <row r="7" spans="1:17">
      <c r="A7" s="3" t="s">
        <v>4</v>
      </c>
      <c r="B7" s="4">
        <f>SUM(B8:B14)</f>
        <v>74025</v>
      </c>
      <c r="C7" s="4">
        <f>SUM(C8:C14)</f>
        <v>75057</v>
      </c>
      <c r="D7" s="25">
        <f>SUM(D8:D14)</f>
        <v>565</v>
      </c>
      <c r="E7" s="25">
        <f>SUM(E8:E14)</f>
        <v>605</v>
      </c>
      <c r="F7" s="29">
        <f t="shared" ref="F7:F14" si="0">D7/E7*100</f>
        <v>93.388429752066116</v>
      </c>
      <c r="G7" s="25">
        <f>SUM(G8:G14)</f>
        <v>1108</v>
      </c>
      <c r="H7" s="27">
        <f>SUM(H8:H14)</f>
        <v>1105</v>
      </c>
      <c r="I7" s="29">
        <f t="shared" ref="I7:I14" si="1">G7/H7*100</f>
        <v>100.27149321266968</v>
      </c>
      <c r="J7" s="27">
        <f>SUM(J8:J14)</f>
        <v>1780</v>
      </c>
      <c r="K7" s="27">
        <f>SUM(K8:K14)</f>
        <v>1682</v>
      </c>
      <c r="L7" s="29">
        <f>J7/K7*100</f>
        <v>105.82639714625446</v>
      </c>
      <c r="M7" s="27">
        <f>SUM(M8:M14)</f>
        <v>1870</v>
      </c>
      <c r="N7" s="27">
        <f>SUM(N8:N14)</f>
        <v>1980</v>
      </c>
      <c r="O7" s="29">
        <f t="shared" ref="O7:O14" si="2">M7/N7*100</f>
        <v>94.444444444444443</v>
      </c>
      <c r="P7" s="4">
        <f>SUM(P8:P14)</f>
        <v>74658</v>
      </c>
      <c r="Q7" s="34"/>
    </row>
    <row r="8" spans="1:17">
      <c r="A8" s="1" t="s">
        <v>5</v>
      </c>
      <c r="B8" s="2">
        <v>43049</v>
      </c>
      <c r="C8" s="2">
        <v>43581</v>
      </c>
      <c r="D8" s="26">
        <v>321</v>
      </c>
      <c r="E8" s="26">
        <v>339</v>
      </c>
      <c r="F8" s="30">
        <f>D8/E8*100</f>
        <v>94.690265486725664</v>
      </c>
      <c r="G8" s="26">
        <v>566</v>
      </c>
      <c r="H8" s="26">
        <v>557</v>
      </c>
      <c r="I8" s="30">
        <f t="shared" si="1"/>
        <v>101.61579892280072</v>
      </c>
      <c r="J8" s="28">
        <v>905</v>
      </c>
      <c r="K8" s="26">
        <v>877</v>
      </c>
      <c r="L8" s="30">
        <f>J8/K8*100</f>
        <v>103.1927023945268</v>
      </c>
      <c r="M8" s="28">
        <v>1003</v>
      </c>
      <c r="N8" s="28">
        <v>1036</v>
      </c>
      <c r="O8" s="30">
        <f t="shared" si="2"/>
        <v>96.814671814671811</v>
      </c>
      <c r="P8" s="2">
        <v>43392</v>
      </c>
    </row>
    <row r="9" spans="1:17">
      <c r="A9" s="1" t="s">
        <v>6</v>
      </c>
      <c r="B9" s="2">
        <v>16089</v>
      </c>
      <c r="C9" s="2">
        <v>16250</v>
      </c>
      <c r="D9" s="26">
        <v>137</v>
      </c>
      <c r="E9" s="26">
        <v>122</v>
      </c>
      <c r="F9" s="30">
        <f>D9/E9*100</f>
        <v>112.29508196721312</v>
      </c>
      <c r="G9" s="26">
        <v>257</v>
      </c>
      <c r="H9" s="26">
        <v>279</v>
      </c>
      <c r="I9" s="30">
        <f t="shared" si="1"/>
        <v>92.114695340501797</v>
      </c>
      <c r="J9" s="26">
        <v>421</v>
      </c>
      <c r="K9" s="26">
        <v>413</v>
      </c>
      <c r="L9" s="30">
        <f t="shared" ref="L9:L14" si="3">J9/K9*100</f>
        <v>101.93704600484261</v>
      </c>
      <c r="M9" s="26">
        <v>375</v>
      </c>
      <c r="N9" s="26">
        <v>431</v>
      </c>
      <c r="O9" s="30">
        <f t="shared" si="2"/>
        <v>87.006960556844547</v>
      </c>
      <c r="P9" s="2">
        <v>16163</v>
      </c>
    </row>
    <row r="10" spans="1:17">
      <c r="A10" s="1" t="s">
        <v>7</v>
      </c>
      <c r="B10" s="2">
        <v>3990</v>
      </c>
      <c r="C10" s="2">
        <v>4086</v>
      </c>
      <c r="D10" s="26">
        <v>35</v>
      </c>
      <c r="E10" s="31">
        <v>51</v>
      </c>
      <c r="F10" s="30">
        <f>D10/E10*100</f>
        <v>68.627450980392155</v>
      </c>
      <c r="G10" s="26">
        <v>84</v>
      </c>
      <c r="H10" s="33">
        <v>65</v>
      </c>
      <c r="I10" s="30">
        <f t="shared" si="1"/>
        <v>129.23076923076923</v>
      </c>
      <c r="J10" s="26">
        <v>105</v>
      </c>
      <c r="K10" s="26">
        <v>104</v>
      </c>
      <c r="L10" s="30">
        <f t="shared" si="3"/>
        <v>100.96153846153845</v>
      </c>
      <c r="M10" s="26">
        <v>132</v>
      </c>
      <c r="N10" s="26">
        <v>129</v>
      </c>
      <c r="O10" s="30">
        <f t="shared" si="2"/>
        <v>102.32558139534885</v>
      </c>
      <c r="P10" s="2">
        <v>4066</v>
      </c>
    </row>
    <row r="11" spans="1:17">
      <c r="A11" s="1" t="s">
        <v>8</v>
      </c>
      <c r="B11" s="2">
        <v>4996</v>
      </c>
      <c r="C11" s="2">
        <v>5077</v>
      </c>
      <c r="D11" s="26">
        <v>24</v>
      </c>
      <c r="E11" s="31">
        <v>31</v>
      </c>
      <c r="F11" s="30">
        <f t="shared" si="0"/>
        <v>77.41935483870968</v>
      </c>
      <c r="G11" s="26">
        <v>89</v>
      </c>
      <c r="H11" s="33">
        <v>76</v>
      </c>
      <c r="I11" s="30">
        <f t="shared" si="1"/>
        <v>117.10526315789474</v>
      </c>
      <c r="J11" s="26">
        <v>199</v>
      </c>
      <c r="K11" s="26">
        <v>132</v>
      </c>
      <c r="L11" s="30">
        <f t="shared" si="3"/>
        <v>150.75757575757575</v>
      </c>
      <c r="M11" s="26">
        <v>191</v>
      </c>
      <c r="N11" s="26">
        <v>135</v>
      </c>
      <c r="O11" s="30">
        <f t="shared" si="2"/>
        <v>141.48148148148147</v>
      </c>
      <c r="P11" s="2">
        <v>5053</v>
      </c>
    </row>
    <row r="12" spans="1:17">
      <c r="A12" s="1" t="s">
        <v>9</v>
      </c>
      <c r="B12" s="2">
        <v>2765</v>
      </c>
      <c r="C12" s="2">
        <v>2824</v>
      </c>
      <c r="D12" s="26">
        <v>17</v>
      </c>
      <c r="E12" s="31">
        <v>28</v>
      </c>
      <c r="F12" s="30">
        <f t="shared" si="0"/>
        <v>60.714285714285708</v>
      </c>
      <c r="G12" s="26">
        <v>39</v>
      </c>
      <c r="H12" s="33">
        <v>44</v>
      </c>
      <c r="I12" s="30">
        <f t="shared" si="1"/>
        <v>88.63636363636364</v>
      </c>
      <c r="J12" s="26">
        <v>66</v>
      </c>
      <c r="K12" s="26">
        <v>88</v>
      </c>
      <c r="L12" s="30">
        <f t="shared" si="3"/>
        <v>75</v>
      </c>
      <c r="M12" s="26">
        <v>84</v>
      </c>
      <c r="N12" s="26">
        <v>111</v>
      </c>
      <c r="O12" s="30">
        <f t="shared" si="2"/>
        <v>75.675675675675677</v>
      </c>
      <c r="P12" s="2">
        <v>2805</v>
      </c>
    </row>
    <row r="13" spans="1:17">
      <c r="A13" s="1" t="s">
        <v>10</v>
      </c>
      <c r="B13" s="2">
        <v>1772</v>
      </c>
      <c r="C13" s="2">
        <v>1808</v>
      </c>
      <c r="D13" s="26">
        <v>20</v>
      </c>
      <c r="E13" s="31">
        <v>29</v>
      </c>
      <c r="F13" s="30">
        <f t="shared" si="0"/>
        <v>68.965517241379317</v>
      </c>
      <c r="G13" s="26">
        <v>35</v>
      </c>
      <c r="H13" s="33">
        <v>30</v>
      </c>
      <c r="I13" s="30">
        <f t="shared" si="1"/>
        <v>116.66666666666667</v>
      </c>
      <c r="J13" s="26">
        <v>45</v>
      </c>
      <c r="K13" s="26">
        <v>55</v>
      </c>
      <c r="L13" s="30">
        <f t="shared" si="3"/>
        <v>81.818181818181827</v>
      </c>
      <c r="M13" s="26">
        <v>57</v>
      </c>
      <c r="N13" s="26">
        <v>72</v>
      </c>
      <c r="O13" s="30">
        <f t="shared" si="2"/>
        <v>79.166666666666657</v>
      </c>
      <c r="P13" s="2">
        <v>1799</v>
      </c>
    </row>
    <row r="14" spans="1:17">
      <c r="A14" s="1" t="s">
        <v>11</v>
      </c>
      <c r="B14" s="2">
        <v>1364</v>
      </c>
      <c r="C14" s="2">
        <v>1431</v>
      </c>
      <c r="D14" s="26">
        <v>11</v>
      </c>
      <c r="E14" s="31">
        <v>5</v>
      </c>
      <c r="F14" s="32">
        <f t="shared" si="0"/>
        <v>220.00000000000003</v>
      </c>
      <c r="G14" s="26">
        <v>38</v>
      </c>
      <c r="H14" s="33">
        <v>54</v>
      </c>
      <c r="I14" s="30">
        <f t="shared" si="1"/>
        <v>70.370370370370367</v>
      </c>
      <c r="J14" s="26">
        <v>39</v>
      </c>
      <c r="K14" s="26">
        <v>13</v>
      </c>
      <c r="L14" s="30">
        <f t="shared" si="3"/>
        <v>300</v>
      </c>
      <c r="M14" s="26">
        <v>28</v>
      </c>
      <c r="N14" s="26">
        <v>66</v>
      </c>
      <c r="O14" s="30">
        <f t="shared" si="2"/>
        <v>42.424242424242422</v>
      </c>
      <c r="P14" s="2">
        <v>1380</v>
      </c>
    </row>
    <row r="19" spans="3:14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17"/>
  <sheetViews>
    <sheetView workbookViewId="0">
      <selection activeCell="A15" sqref="A15:E15"/>
    </sheetView>
  </sheetViews>
  <sheetFormatPr defaultRowHeight="1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>
      <c r="A1" s="45" t="s">
        <v>12</v>
      </c>
      <c r="B1" s="45"/>
      <c r="C1" s="45"/>
      <c r="D1" s="45"/>
      <c r="E1" s="45"/>
    </row>
    <row r="2" spans="1:5">
      <c r="A2" s="46" t="s">
        <v>13</v>
      </c>
      <c r="B2" s="46"/>
      <c r="C2" s="46"/>
      <c r="D2" s="46"/>
      <c r="E2" s="46"/>
    </row>
    <row r="3" spans="1:5">
      <c r="A3" s="47"/>
      <c r="B3" s="48"/>
      <c r="C3" s="48"/>
      <c r="D3" s="48"/>
      <c r="E3" s="48"/>
    </row>
    <row r="4" spans="1:5">
      <c r="A4" s="49"/>
      <c r="B4" s="51" t="s">
        <v>38</v>
      </c>
      <c r="C4" s="51"/>
      <c r="D4" s="51"/>
      <c r="E4" s="51"/>
    </row>
    <row r="5" spans="1:5" ht="15" customHeight="1">
      <c r="A5" s="50"/>
      <c r="B5" s="51" t="s">
        <v>14</v>
      </c>
      <c r="C5" s="52" t="s">
        <v>15</v>
      </c>
      <c r="D5" s="52"/>
      <c r="E5" s="51" t="s">
        <v>16</v>
      </c>
    </row>
    <row r="6" spans="1:5" ht="60">
      <c r="A6" s="50"/>
      <c r="B6" s="51"/>
      <c r="C6" s="5" t="s">
        <v>17</v>
      </c>
      <c r="D6" s="5" t="s">
        <v>18</v>
      </c>
      <c r="E6" s="51"/>
    </row>
    <row r="7" spans="1:5" ht="15.75">
      <c r="A7" s="6" t="s">
        <v>4</v>
      </c>
      <c r="B7" s="7">
        <f>SUM(B8:B14)</f>
        <v>565</v>
      </c>
      <c r="C7" s="14">
        <f>SUM(C8:C14)</f>
        <v>1108</v>
      </c>
      <c r="D7" s="7">
        <f>SUM(D8:D14)</f>
        <v>4</v>
      </c>
      <c r="E7" s="7">
        <v>-543</v>
      </c>
    </row>
    <row r="8" spans="1:5" ht="15.75">
      <c r="A8" s="8" t="s">
        <v>19</v>
      </c>
      <c r="B8" s="9">
        <v>321</v>
      </c>
      <c r="C8" s="9">
        <v>566</v>
      </c>
      <c r="D8" s="9">
        <v>1</v>
      </c>
      <c r="E8" s="9">
        <v>-245</v>
      </c>
    </row>
    <row r="9" spans="1:5" ht="15.75">
      <c r="A9" s="8" t="s">
        <v>6</v>
      </c>
      <c r="B9" s="9">
        <v>137</v>
      </c>
      <c r="C9" s="9">
        <v>257</v>
      </c>
      <c r="D9" s="9">
        <v>2</v>
      </c>
      <c r="E9" s="9">
        <v>-120</v>
      </c>
    </row>
    <row r="10" spans="1:5" ht="15.75">
      <c r="A10" s="8" t="s">
        <v>20</v>
      </c>
      <c r="B10" s="9">
        <v>35</v>
      </c>
      <c r="C10" s="9">
        <v>84</v>
      </c>
      <c r="D10" s="9" t="s">
        <v>21</v>
      </c>
      <c r="E10" s="9">
        <v>-49</v>
      </c>
    </row>
    <row r="11" spans="1:5" ht="15.75">
      <c r="A11" s="8" t="s">
        <v>22</v>
      </c>
      <c r="B11" s="9">
        <v>24</v>
      </c>
      <c r="C11" s="9">
        <v>89</v>
      </c>
      <c r="D11" s="9" t="s">
        <v>21</v>
      </c>
      <c r="E11" s="9">
        <v>-65</v>
      </c>
    </row>
    <row r="12" spans="1:5" ht="15.75">
      <c r="A12" s="8" t="s">
        <v>23</v>
      </c>
      <c r="B12" s="9">
        <v>17</v>
      </c>
      <c r="C12" s="9">
        <v>39</v>
      </c>
      <c r="D12" s="9" t="s">
        <v>21</v>
      </c>
      <c r="E12" s="9">
        <v>-22</v>
      </c>
    </row>
    <row r="13" spans="1:5" ht="15.75">
      <c r="A13" s="8" t="s">
        <v>10</v>
      </c>
      <c r="B13" s="9">
        <v>20</v>
      </c>
      <c r="C13" s="9">
        <v>35</v>
      </c>
      <c r="D13" s="9">
        <v>1</v>
      </c>
      <c r="E13" s="9">
        <v>-15</v>
      </c>
    </row>
    <row r="14" spans="1:5" ht="15.75">
      <c r="A14" s="8" t="s">
        <v>11</v>
      </c>
      <c r="B14" s="9">
        <v>11</v>
      </c>
      <c r="C14" s="9">
        <v>38</v>
      </c>
      <c r="D14" s="9" t="s">
        <v>21</v>
      </c>
      <c r="E14" s="9">
        <v>-27</v>
      </c>
    </row>
    <row r="15" spans="1:5" ht="16.5">
      <c r="A15" s="44"/>
      <c r="B15" s="44"/>
      <c r="C15" s="44"/>
      <c r="D15" s="44"/>
      <c r="E15" s="44"/>
    </row>
    <row r="16" spans="1:5" ht="16.5">
      <c r="A16" s="10"/>
      <c r="B16" s="11"/>
      <c r="C16" s="11"/>
      <c r="D16" s="11"/>
      <c r="E16" s="11"/>
    </row>
    <row r="17" spans="1:5" ht="16.5">
      <c r="A17" s="12"/>
      <c r="B17" s="13"/>
      <c r="C17" s="13"/>
      <c r="D17" s="13"/>
      <c r="E17" s="13"/>
    </row>
  </sheetData>
  <mergeCells count="9">
    <mergeCell ref="A15:E15"/>
    <mergeCell ref="A1:E1"/>
    <mergeCell ref="A2:E2"/>
    <mergeCell ref="A3:E3"/>
    <mergeCell ref="A4:A6"/>
    <mergeCell ref="B4:E4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workbookViewId="0">
      <selection activeCell="J10" sqref="J10"/>
    </sheetView>
  </sheetViews>
  <sheetFormatPr defaultRowHeight="15"/>
  <cols>
    <col min="1" max="1" width="17.5703125" style="15" customWidth="1"/>
    <col min="2" max="2" width="10.42578125" style="15" customWidth="1"/>
    <col min="3" max="3" width="10.85546875" style="15" customWidth="1"/>
    <col min="4" max="4" width="11.85546875" style="15" customWidth="1"/>
    <col min="5" max="5" width="9.140625" style="15"/>
    <col min="6" max="6" width="11.85546875" style="15" customWidth="1"/>
    <col min="7" max="7" width="11.42578125" style="15" customWidth="1"/>
    <col min="8" max="8" width="9.140625" style="15"/>
    <col min="9" max="9" width="12.42578125" style="15" customWidth="1"/>
    <col min="10" max="10" width="12.7109375" style="15" customWidth="1"/>
    <col min="11" max="16384" width="9.140625" style="15"/>
  </cols>
  <sheetData>
    <row r="1" spans="1:10" s="24" customFormat="1" ht="15.75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4" customFormat="1" ht="15.7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60"/>
      <c r="B5" s="53" t="s">
        <v>25</v>
      </c>
      <c r="C5" s="63"/>
      <c r="D5" s="54"/>
      <c r="E5" s="53" t="s">
        <v>26</v>
      </c>
      <c r="F5" s="63"/>
      <c r="G5" s="54"/>
      <c r="H5" s="53" t="s">
        <v>27</v>
      </c>
      <c r="I5" s="63"/>
      <c r="J5" s="54"/>
    </row>
    <row r="6" spans="1:10" ht="15.75">
      <c r="A6" s="61"/>
      <c r="B6" s="55" t="s">
        <v>17</v>
      </c>
      <c r="C6" s="53" t="s">
        <v>28</v>
      </c>
      <c r="D6" s="54"/>
      <c r="E6" s="55" t="s">
        <v>17</v>
      </c>
      <c r="F6" s="53" t="s">
        <v>28</v>
      </c>
      <c r="G6" s="54"/>
      <c r="H6" s="55" t="s">
        <v>17</v>
      </c>
      <c r="I6" s="53" t="s">
        <v>28</v>
      </c>
      <c r="J6" s="54"/>
    </row>
    <row r="7" spans="1:10" ht="31.5">
      <c r="A7" s="62"/>
      <c r="B7" s="56"/>
      <c r="C7" s="17" t="s">
        <v>29</v>
      </c>
      <c r="D7" s="18" t="s">
        <v>30</v>
      </c>
      <c r="E7" s="56"/>
      <c r="F7" s="17" t="s">
        <v>29</v>
      </c>
      <c r="G7" s="18" t="s">
        <v>30</v>
      </c>
      <c r="H7" s="56"/>
      <c r="I7" s="17" t="s">
        <v>29</v>
      </c>
      <c r="J7" s="18" t="s">
        <v>30</v>
      </c>
    </row>
    <row r="8" spans="1:10" ht="47.25">
      <c r="A8" s="19" t="s">
        <v>4</v>
      </c>
      <c r="B8" s="20">
        <f>SUM(B9:B15)</f>
        <v>1780</v>
      </c>
      <c r="C8" s="20">
        <f t="shared" ref="C8:I8" si="0">SUM(C9:C15)</f>
        <v>1648</v>
      </c>
      <c r="D8" s="20">
        <f t="shared" si="0"/>
        <v>132</v>
      </c>
      <c r="E8" s="20">
        <f>F8+G8</f>
        <v>1870</v>
      </c>
      <c r="F8" s="20">
        <f t="shared" si="0"/>
        <v>1710</v>
      </c>
      <c r="G8" s="20">
        <f t="shared" si="0"/>
        <v>160</v>
      </c>
      <c r="H8" s="20">
        <f t="shared" si="0"/>
        <v>-91</v>
      </c>
      <c r="I8" s="20">
        <f t="shared" si="0"/>
        <v>-62</v>
      </c>
      <c r="J8" s="20">
        <f>SUM(J9:J15)</f>
        <v>-28</v>
      </c>
    </row>
    <row r="9" spans="1:10" ht="47.25">
      <c r="A9" s="21" t="s">
        <v>5</v>
      </c>
      <c r="B9" s="22">
        <f>C9+D9</f>
        <v>905</v>
      </c>
      <c r="C9" s="22">
        <v>869</v>
      </c>
      <c r="D9" s="22">
        <v>36</v>
      </c>
      <c r="E9" s="22">
        <f>F9+G9</f>
        <v>1003</v>
      </c>
      <c r="F9" s="22">
        <v>949</v>
      </c>
      <c r="G9" s="22">
        <v>54</v>
      </c>
      <c r="H9" s="22">
        <v>-98</v>
      </c>
      <c r="I9" s="22">
        <v>-80</v>
      </c>
      <c r="J9" s="22">
        <v>-18</v>
      </c>
    </row>
    <row r="10" spans="1:10" ht="47.25">
      <c r="A10" s="23" t="s">
        <v>6</v>
      </c>
      <c r="B10" s="22">
        <f t="shared" ref="B10:B15" si="1">C10+D10</f>
        <v>421</v>
      </c>
      <c r="C10" s="22">
        <v>413</v>
      </c>
      <c r="D10" s="22">
        <v>8</v>
      </c>
      <c r="E10" s="22">
        <f t="shared" ref="E10:E15" si="2">F10+G10</f>
        <v>375</v>
      </c>
      <c r="F10" s="22">
        <v>372</v>
      </c>
      <c r="G10" s="22">
        <v>3</v>
      </c>
      <c r="H10" s="22">
        <v>45</v>
      </c>
      <c r="I10" s="22">
        <v>41</v>
      </c>
      <c r="J10" s="22">
        <v>5</v>
      </c>
    </row>
    <row r="11" spans="1:10" ht="47.25">
      <c r="A11" s="23" t="s">
        <v>20</v>
      </c>
      <c r="B11" s="22">
        <f t="shared" si="1"/>
        <v>105</v>
      </c>
      <c r="C11" s="22">
        <v>101</v>
      </c>
      <c r="D11" s="22">
        <v>4</v>
      </c>
      <c r="E11" s="22">
        <f t="shared" si="2"/>
        <v>132</v>
      </c>
      <c r="F11" s="22">
        <v>115</v>
      </c>
      <c r="G11" s="22">
        <v>17</v>
      </c>
      <c r="H11" s="22">
        <v>-27</v>
      </c>
      <c r="I11" s="22">
        <v>-14</v>
      </c>
      <c r="J11" s="22">
        <v>-13</v>
      </c>
    </row>
    <row r="12" spans="1:10" ht="47.25">
      <c r="A12" s="23" t="s">
        <v>8</v>
      </c>
      <c r="B12" s="22">
        <v>199</v>
      </c>
      <c r="C12" s="22">
        <v>199</v>
      </c>
      <c r="D12" s="22" t="s">
        <v>21</v>
      </c>
      <c r="E12" s="22">
        <v>191</v>
      </c>
      <c r="F12" s="22">
        <v>191</v>
      </c>
      <c r="G12" s="22" t="s">
        <v>21</v>
      </c>
      <c r="H12" s="22">
        <v>8</v>
      </c>
      <c r="I12" s="22">
        <v>8</v>
      </c>
      <c r="J12" s="22" t="s">
        <v>21</v>
      </c>
    </row>
    <row r="13" spans="1:10" ht="47.25">
      <c r="A13" s="23" t="s">
        <v>9</v>
      </c>
      <c r="B13" s="22">
        <v>66</v>
      </c>
      <c r="C13" s="22">
        <v>66</v>
      </c>
      <c r="D13" s="22" t="s">
        <v>21</v>
      </c>
      <c r="E13" s="22">
        <f t="shared" si="2"/>
        <v>84</v>
      </c>
      <c r="F13" s="22">
        <v>83</v>
      </c>
      <c r="G13" s="22">
        <v>1</v>
      </c>
      <c r="H13" s="22">
        <v>-18</v>
      </c>
      <c r="I13" s="22">
        <v>-17</v>
      </c>
      <c r="J13" s="22">
        <v>-1</v>
      </c>
    </row>
    <row r="14" spans="1:10" ht="47.25">
      <c r="A14" s="23" t="s">
        <v>10</v>
      </c>
      <c r="B14" s="22">
        <v>45</v>
      </c>
      <c r="C14" s="22" t="s">
        <v>21</v>
      </c>
      <c r="D14" s="22">
        <v>45</v>
      </c>
      <c r="E14" s="22">
        <v>57</v>
      </c>
      <c r="F14" s="22" t="s">
        <v>21</v>
      </c>
      <c r="G14" s="22">
        <v>57</v>
      </c>
      <c r="H14" s="22">
        <v>-12</v>
      </c>
      <c r="I14" s="22" t="s">
        <v>21</v>
      </c>
      <c r="J14" s="22">
        <v>-12</v>
      </c>
    </row>
    <row r="15" spans="1:10" ht="47.25">
      <c r="A15" s="23" t="s">
        <v>11</v>
      </c>
      <c r="B15" s="22">
        <v>39</v>
      </c>
      <c r="C15" s="22" t="s">
        <v>21</v>
      </c>
      <c r="D15" s="22">
        <v>39</v>
      </c>
      <c r="E15" s="22">
        <v>28</v>
      </c>
      <c r="F15" s="22" t="s">
        <v>21</v>
      </c>
      <c r="G15" s="22">
        <v>28</v>
      </c>
      <c r="H15" s="22">
        <v>11</v>
      </c>
      <c r="I15" s="22" t="s">
        <v>21</v>
      </c>
      <c r="J15" s="22">
        <v>11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streka</cp:lastModifiedBy>
  <dcterms:created xsi:type="dcterms:W3CDTF">2019-12-05T03:15:21Z</dcterms:created>
  <dcterms:modified xsi:type="dcterms:W3CDTF">2024-03-12T10:12:47Z</dcterms:modified>
</cp:coreProperties>
</file>